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ackUp Files\aries\"/>
    </mc:Choice>
  </mc:AlternateContent>
  <bookViews>
    <workbookView xWindow="0" yWindow="0" windowWidth="23040" windowHeight="9096"/>
  </bookViews>
  <sheets>
    <sheet name="3rd Qtr-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6" i="1" l="1"/>
  <c r="D56" i="1"/>
  <c r="D57" i="1" s="1"/>
  <c r="C56" i="1"/>
  <c r="C57" i="1" s="1"/>
  <c r="B56" i="1"/>
  <c r="G55" i="1"/>
  <c r="E54" i="1"/>
  <c r="G54" i="1" s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56" i="1" s="1"/>
  <c r="E27" i="1"/>
  <c r="D27" i="1"/>
  <c r="C27" i="1"/>
  <c r="B27" i="1"/>
  <c r="B57" i="1" s="1"/>
  <c r="G26" i="1"/>
  <c r="G25" i="1"/>
  <c r="G24" i="1"/>
  <c r="G23" i="1"/>
  <c r="G22" i="1"/>
  <c r="G21" i="1"/>
  <c r="G19" i="1"/>
  <c r="G18" i="1"/>
  <c r="G17" i="1"/>
  <c r="G16" i="1"/>
  <c r="G14" i="1"/>
  <c r="G13" i="1"/>
  <c r="G12" i="1"/>
  <c r="G11" i="1"/>
  <c r="G27" i="1" s="1"/>
  <c r="G57" i="1" s="1"/>
  <c r="G10" i="1"/>
  <c r="E56" i="1" l="1"/>
  <c r="E57" i="1" s="1"/>
</calcChain>
</file>

<file path=xl/sharedStrings.xml><?xml version="1.0" encoding="utf-8"?>
<sst xmlns="http://schemas.openxmlformats.org/spreadsheetml/2006/main" count="67" uniqueCount="67">
  <si>
    <t>FDP Form 8 - Local Disaster Risk Reduction and Management Fund Utilization</t>
  </si>
  <si>
    <t>(COA Form)</t>
  </si>
  <si>
    <t>LOCAL DISASTER RISK REDUCTION AND MANAGEMENT FUND UTILIZATION</t>
  </si>
  <si>
    <t>3rd Quarter 2026</t>
  </si>
  <si>
    <t>Province of Camarines Norte</t>
  </si>
  <si>
    <t>Particulars</t>
  </si>
  <si>
    <t>LDRRMF</t>
  </si>
  <si>
    <t>Special Trust Fund</t>
  </si>
  <si>
    <t xml:space="preserve">Other Fund Souces </t>
  </si>
  <si>
    <t>From Other LGUs</t>
  </si>
  <si>
    <t xml:space="preserve">
Total</t>
  </si>
  <si>
    <t>Quick Response Fund (QRF) 
30%</t>
  </si>
  <si>
    <t>Mitigation Fund
70%</t>
  </si>
  <si>
    <t xml:space="preserve">A. Sources of Funds </t>
  </si>
  <si>
    <t>AB-2026</t>
  </si>
  <si>
    <t xml:space="preserve">     Current Appropriations </t>
  </si>
  <si>
    <t>Continuing Appropriation(2023)</t>
  </si>
  <si>
    <t>Continuing Appropriation(2024)</t>
  </si>
  <si>
    <t>Continuing Appropriation(2025)</t>
  </si>
  <si>
    <t>Add: Previous Years appropriation transferred to the Special Trust Fund</t>
  </si>
  <si>
    <t xml:space="preserve">Add: Unutilized QRF/MOOE </t>
  </si>
  <si>
    <t>Reprogrammed-2025</t>
  </si>
  <si>
    <t>CY2024</t>
  </si>
  <si>
    <t>CY2023</t>
  </si>
  <si>
    <t>CY2022</t>
  </si>
  <si>
    <t>Other Fund Sources:</t>
  </si>
  <si>
    <t xml:space="preserve">  DSWD</t>
  </si>
  <si>
    <t xml:space="preserve"> COMELEC (Covid-19)</t>
  </si>
  <si>
    <r>
      <t xml:space="preserve">     Transfer/Grants </t>
    </r>
    <r>
      <rPr>
        <b/>
        <sz val="9"/>
        <color theme="1"/>
        <rFont val="Calibri"/>
        <family val="2"/>
      </rPr>
      <t>(OP-SCPF)</t>
    </r>
  </si>
  <si>
    <t xml:space="preserve">     Provision for Humanitarian Assistance</t>
  </si>
  <si>
    <r>
      <t xml:space="preserve">     Transfer/Grants </t>
    </r>
    <r>
      <rPr>
        <b/>
        <sz val="9"/>
        <color theme="1"/>
        <rFont val="Calibri"/>
        <family val="2"/>
      </rPr>
      <t>(Pepito)</t>
    </r>
  </si>
  <si>
    <r>
      <t xml:space="preserve">     Transfer/Grants </t>
    </r>
    <r>
      <rPr>
        <b/>
        <sz val="9"/>
        <color theme="1"/>
        <rFont val="Calibri"/>
        <family val="2"/>
      </rPr>
      <t>(Tino)</t>
    </r>
  </si>
  <si>
    <t xml:space="preserve">     Total Funds Available</t>
  </si>
  <si>
    <t>B. Utilization</t>
  </si>
  <si>
    <t>Travelling Expenses</t>
  </si>
  <si>
    <t>Training Expenses</t>
  </si>
  <si>
    <t>Office Supplies Expenses</t>
  </si>
  <si>
    <t>Welfare Goods Expenses</t>
  </si>
  <si>
    <t>Drug &amp; Medicines Expenses</t>
  </si>
  <si>
    <t>Fuel, Oil &amp; Lubricants Expenses</t>
  </si>
  <si>
    <t>Agricultural &amp; Marines Supplies Expenses</t>
  </si>
  <si>
    <t>Semi-Expendable (Machinery &amp; Equipment)</t>
  </si>
  <si>
    <t>Semi-Expendable (Furnitures &amp; Fixtures)</t>
  </si>
  <si>
    <t>Other Supplies Expenses</t>
  </si>
  <si>
    <t>Water Expenses</t>
  </si>
  <si>
    <t>Electricity Expenses</t>
  </si>
  <si>
    <t>Telephone Expenses</t>
  </si>
  <si>
    <t>Internet Expenses</t>
  </si>
  <si>
    <t>Other Professional Services</t>
  </si>
  <si>
    <t>Janitorial Services</t>
  </si>
  <si>
    <t>Security Services</t>
  </si>
  <si>
    <t>Other General Services</t>
  </si>
  <si>
    <t>R/M-Buildings &amp; Other Structures</t>
  </si>
  <si>
    <t>R/M-Transportation Equipment</t>
  </si>
  <si>
    <t>Taxes, Duties &amp; Licenses</t>
  </si>
  <si>
    <t>Representation Expenses</t>
  </si>
  <si>
    <t>Donations</t>
  </si>
  <si>
    <t>Other MOOE-Honorarium</t>
  </si>
  <si>
    <t>ICT Equipment</t>
  </si>
  <si>
    <t>`</t>
  </si>
  <si>
    <t>Return oF Unused Funds</t>
  </si>
  <si>
    <t>Watercraft</t>
  </si>
  <si>
    <t xml:space="preserve">     Total Utilization</t>
  </si>
  <si>
    <t xml:space="preserve">     Unutilized Balance</t>
  </si>
  <si>
    <t>I hereby certify that I have reviewed the contents and hereby attest to the veracity and correctness of the data or information contained in this document.</t>
  </si>
  <si>
    <t>IMELDA M. FLORES</t>
  </si>
  <si>
    <t>Provincial Accountant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</si>
</sst>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  <font>
      <b/>
      <sz val="10"/>
      <name val="Arial"/>
      <family val="2"/>
    </font>
    <font>
      <sz val="10"/>
      <color theme="1"/>
      <name val="Calibri"/>
      <family val="2"/>
    </font>
    <font>
      <i/>
      <sz val="10"/>
      <color theme="1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sz val="11"/>
      <name val="Calibri"/>
      <family val="2"/>
      <scheme val="minor"/>
    </font>
    <font>
      <b/>
      <i/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3" fontId="2" fillId="0" borderId="0" xfId="1" applyFont="1"/>
    <xf numFmtId="43" fontId="2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4" xfId="0" applyFont="1" applyBorder="1"/>
    <xf numFmtId="43" fontId="2" fillId="0" borderId="4" xfId="1" applyFont="1" applyBorder="1"/>
    <xf numFmtId="43" fontId="2" fillId="0" borderId="4" xfId="0" applyNumberFormat="1" applyFont="1" applyBorder="1"/>
    <xf numFmtId="43" fontId="5" fillId="0" borderId="0" xfId="1" applyFont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6" fillId="0" borderId="4" xfId="0" applyFont="1" applyBorder="1" applyAlignment="1">
      <alignment horizontal="center"/>
    </xf>
    <xf numFmtId="43" fontId="2" fillId="0" borderId="4" xfId="1" applyFont="1" applyFill="1" applyBorder="1"/>
    <xf numFmtId="0" fontId="7" fillId="0" borderId="4" xfId="0" applyFont="1" applyFill="1" applyBorder="1" applyAlignment="1">
      <alignment horizontal="center"/>
    </xf>
    <xf numFmtId="43" fontId="1" fillId="0" borderId="4" xfId="1" applyFont="1" applyBorder="1"/>
    <xf numFmtId="43" fontId="2" fillId="0" borderId="0" xfId="0" applyNumberFormat="1" applyFont="1" applyFill="1"/>
    <xf numFmtId="0" fontId="7" fillId="0" borderId="4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43" fontId="3" fillId="0" borderId="4" xfId="0" applyNumberFormat="1" applyFont="1" applyBorder="1"/>
    <xf numFmtId="0" fontId="2" fillId="0" borderId="2" xfId="0" applyFont="1" applyBorder="1"/>
    <xf numFmtId="0" fontId="10" fillId="0" borderId="4" xfId="0" applyFont="1" applyBorder="1" applyAlignment="1">
      <alignment horizontal="left"/>
    </xf>
    <xf numFmtId="0" fontId="3" fillId="0" borderId="4" xfId="0" applyFont="1" applyFill="1" applyBorder="1"/>
    <xf numFmtId="43" fontId="3" fillId="0" borderId="4" xfId="1" applyFont="1" applyBorder="1"/>
    <xf numFmtId="0" fontId="11" fillId="0" borderId="0" xfId="0" applyFont="1" applyFill="1" applyBorder="1"/>
    <xf numFmtId="43" fontId="3" fillId="0" borderId="0" xfId="0" applyNumberFormat="1" applyFont="1" applyBorder="1"/>
    <xf numFmtId="0" fontId="2" fillId="0" borderId="0" xfId="0" applyFont="1" applyBorder="1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63"/>
  <sheetViews>
    <sheetView tabSelected="1" workbookViewId="0">
      <selection activeCell="D30" sqref="D30"/>
    </sheetView>
  </sheetViews>
  <sheetFormatPr defaultColWidth="9.109375" defaultRowHeight="14.4" x14ac:dyDescent="0.3"/>
  <cols>
    <col min="1" max="1" width="30.5546875" style="1" customWidth="1"/>
    <col min="2" max="2" width="13.77734375" style="1" customWidth="1"/>
    <col min="3" max="3" width="15" style="1" customWidth="1"/>
    <col min="4" max="5" width="13.88671875" style="1" customWidth="1"/>
    <col min="6" max="6" width="8.33203125" style="1" customWidth="1"/>
    <col min="7" max="7" width="15.109375" style="1" customWidth="1"/>
    <col min="8" max="8" width="19.109375" style="1" customWidth="1"/>
    <col min="9" max="9" width="11" style="1" customWidth="1"/>
    <col min="10" max="10" width="16.109375" style="1" customWidth="1"/>
    <col min="11" max="11" width="15.6640625" style="1" customWidth="1"/>
    <col min="12" max="12" width="16" style="1" customWidth="1"/>
    <col min="13" max="16384" width="9.109375" style="1"/>
  </cols>
  <sheetData>
    <row r="1" spans="1:12" x14ac:dyDescent="0.3">
      <c r="A1" s="1" t="s">
        <v>0</v>
      </c>
    </row>
    <row r="2" spans="1:12" ht="15" customHeight="1" x14ac:dyDescent="0.3">
      <c r="A2" s="1" t="s">
        <v>1</v>
      </c>
      <c r="J2" s="2"/>
      <c r="K2" s="2"/>
    </row>
    <row r="3" spans="1:12" x14ac:dyDescent="0.3">
      <c r="A3" s="3" t="s">
        <v>2</v>
      </c>
      <c r="B3" s="3"/>
      <c r="C3" s="3"/>
      <c r="D3" s="3"/>
      <c r="E3" s="3"/>
      <c r="F3" s="3"/>
      <c r="G3" s="3"/>
      <c r="I3" s="4"/>
      <c r="J3" s="5"/>
      <c r="K3" s="5"/>
    </row>
    <row r="4" spans="1:12" x14ac:dyDescent="0.3">
      <c r="A4" s="3" t="s">
        <v>3</v>
      </c>
      <c r="B4" s="3"/>
      <c r="C4" s="3"/>
      <c r="D4" s="3"/>
      <c r="E4" s="3"/>
      <c r="F4" s="3"/>
      <c r="G4" s="3"/>
      <c r="J4" s="6"/>
      <c r="K4" s="6"/>
      <c r="L4" s="7"/>
    </row>
    <row r="5" spans="1:12" x14ac:dyDescent="0.3">
      <c r="A5" s="3" t="s">
        <v>4</v>
      </c>
      <c r="B5" s="3"/>
      <c r="C5" s="3"/>
      <c r="D5" s="3"/>
      <c r="E5" s="3"/>
      <c r="F5" s="3"/>
      <c r="G5" s="3"/>
      <c r="J5" s="6"/>
      <c r="K5" s="6"/>
      <c r="L5" s="7"/>
    </row>
    <row r="6" spans="1:12" ht="16.5" customHeight="1" x14ac:dyDescent="0.3">
      <c r="I6" s="5"/>
      <c r="K6" s="6"/>
    </row>
    <row r="7" spans="1:12" ht="15.75" customHeight="1" x14ac:dyDescent="0.3">
      <c r="A7" s="8" t="s">
        <v>5</v>
      </c>
      <c r="B7" s="9" t="s">
        <v>6</v>
      </c>
      <c r="C7" s="10"/>
      <c r="D7" s="8" t="s">
        <v>7</v>
      </c>
      <c r="E7" s="11" t="s">
        <v>8</v>
      </c>
      <c r="F7" s="11" t="s">
        <v>9</v>
      </c>
      <c r="G7" s="12" t="s">
        <v>10</v>
      </c>
      <c r="I7" s="4"/>
      <c r="J7" s="7"/>
      <c r="K7" s="7"/>
      <c r="L7" s="7"/>
    </row>
    <row r="8" spans="1:12" ht="47.25" customHeight="1" x14ac:dyDescent="0.3">
      <c r="A8" s="13"/>
      <c r="B8" s="14" t="s">
        <v>11</v>
      </c>
      <c r="C8" s="15" t="s">
        <v>12</v>
      </c>
      <c r="D8" s="13"/>
      <c r="E8" s="11"/>
      <c r="F8" s="11"/>
      <c r="G8" s="16"/>
    </row>
    <row r="9" spans="1:12" x14ac:dyDescent="0.3">
      <c r="A9" s="17" t="s">
        <v>13</v>
      </c>
      <c r="B9" s="17"/>
      <c r="C9" s="17"/>
      <c r="D9" s="17"/>
      <c r="E9" s="17"/>
      <c r="F9" s="17"/>
      <c r="G9" s="17"/>
      <c r="J9" s="1" t="s">
        <v>14</v>
      </c>
    </row>
    <row r="10" spans="1:12" x14ac:dyDescent="0.3">
      <c r="A10" s="17" t="s">
        <v>15</v>
      </c>
      <c r="B10" s="18">
        <v>44615599.5</v>
      </c>
      <c r="C10" s="18">
        <v>104103065.5</v>
      </c>
      <c r="D10" s="17"/>
      <c r="E10" s="17"/>
      <c r="F10" s="17"/>
      <c r="G10" s="19">
        <f>SUM(B10:F10)</f>
        <v>148718665</v>
      </c>
      <c r="H10" s="7"/>
      <c r="J10" s="20">
        <v>148718665</v>
      </c>
    </row>
    <row r="11" spans="1:12" x14ac:dyDescent="0.3">
      <c r="A11" s="21" t="s">
        <v>16</v>
      </c>
      <c r="B11" s="18"/>
      <c r="C11" s="18">
        <v>2377072.66</v>
      </c>
      <c r="D11" s="17"/>
      <c r="E11" s="17"/>
      <c r="F11" s="17"/>
      <c r="G11" s="19">
        <f t="shared" ref="G11:G14" si="0">SUM(B11:F11)</f>
        <v>2377072.66</v>
      </c>
      <c r="H11" s="7"/>
    </row>
    <row r="12" spans="1:12" x14ac:dyDescent="0.3">
      <c r="A12" s="21" t="s">
        <v>17</v>
      </c>
      <c r="B12" s="18"/>
      <c r="C12" s="18">
        <v>109544</v>
      </c>
      <c r="D12" s="17"/>
      <c r="E12" s="17"/>
      <c r="F12" s="17"/>
      <c r="G12" s="19">
        <f t="shared" si="0"/>
        <v>109544</v>
      </c>
      <c r="H12" s="7"/>
    </row>
    <row r="13" spans="1:12" x14ac:dyDescent="0.3">
      <c r="A13" s="21" t="s">
        <v>18</v>
      </c>
      <c r="B13" s="18"/>
      <c r="C13" s="18">
        <v>3351750</v>
      </c>
      <c r="D13" s="17"/>
      <c r="E13" s="17"/>
      <c r="F13" s="17"/>
      <c r="G13" s="19">
        <f t="shared" si="0"/>
        <v>3351750</v>
      </c>
      <c r="H13" s="7"/>
    </row>
    <row r="14" spans="1:12" ht="40.799999999999997" customHeight="1" x14ac:dyDescent="0.3">
      <c r="A14" s="22" t="s">
        <v>19</v>
      </c>
      <c r="B14" s="18"/>
      <c r="C14" s="18"/>
      <c r="D14" s="18">
        <v>46731452.560000002</v>
      </c>
      <c r="E14" s="17"/>
      <c r="F14" s="17"/>
      <c r="G14" s="19">
        <f t="shared" si="0"/>
        <v>46731452.560000002</v>
      </c>
      <c r="H14" s="7"/>
      <c r="J14" s="7"/>
    </row>
    <row r="15" spans="1:12" x14ac:dyDescent="0.3">
      <c r="A15" s="23" t="s">
        <v>20</v>
      </c>
      <c r="B15" s="17"/>
      <c r="C15" s="18"/>
      <c r="D15" s="18"/>
      <c r="E15" s="17"/>
      <c r="F15" s="17"/>
      <c r="G15" s="19"/>
    </row>
    <row r="16" spans="1:12" x14ac:dyDescent="0.3">
      <c r="A16" s="23" t="s">
        <v>21</v>
      </c>
      <c r="B16" s="17"/>
      <c r="C16" s="18"/>
      <c r="D16" s="24">
        <v>5227070.09</v>
      </c>
      <c r="E16" s="17"/>
      <c r="F16" s="17"/>
      <c r="G16" s="19">
        <f t="shared" ref="G16:G26" si="1">SUM(B16:F16)</f>
        <v>5227070.09</v>
      </c>
      <c r="K16" s="5"/>
      <c r="L16" s="6"/>
    </row>
    <row r="17" spans="1:12" x14ac:dyDescent="0.3">
      <c r="A17" s="25" t="s">
        <v>22</v>
      </c>
      <c r="B17" s="17"/>
      <c r="C17" s="18"/>
      <c r="D17" s="26">
        <v>11495385.66</v>
      </c>
      <c r="E17" s="17"/>
      <c r="F17" s="17"/>
      <c r="G17" s="19">
        <f t="shared" si="1"/>
        <v>11495385.66</v>
      </c>
      <c r="K17" s="5"/>
      <c r="L17" s="6"/>
    </row>
    <row r="18" spans="1:12" x14ac:dyDescent="0.3">
      <c r="A18" s="25" t="s">
        <v>23</v>
      </c>
      <c r="B18" s="17"/>
      <c r="C18" s="24"/>
      <c r="D18" s="26">
        <v>11444</v>
      </c>
      <c r="E18" s="17"/>
      <c r="F18" s="17"/>
      <c r="G18" s="19">
        <f t="shared" si="1"/>
        <v>11444</v>
      </c>
      <c r="H18" s="27"/>
    </row>
    <row r="19" spans="1:12" x14ac:dyDescent="0.3">
      <c r="A19" s="25" t="s">
        <v>24</v>
      </c>
      <c r="B19" s="17"/>
      <c r="C19" s="24"/>
      <c r="D19" s="26">
        <v>9552040</v>
      </c>
      <c r="E19" s="17"/>
      <c r="F19" s="17"/>
      <c r="G19" s="19">
        <f t="shared" si="1"/>
        <v>9552040</v>
      </c>
    </row>
    <row r="20" spans="1:12" x14ac:dyDescent="0.3">
      <c r="A20" s="28" t="s">
        <v>25</v>
      </c>
      <c r="B20" s="17"/>
      <c r="C20" s="24"/>
      <c r="D20" s="26"/>
      <c r="E20" s="17"/>
      <c r="F20" s="17"/>
      <c r="G20" s="19"/>
    </row>
    <row r="21" spans="1:12" x14ac:dyDescent="0.3">
      <c r="A21" s="29" t="s">
        <v>26</v>
      </c>
      <c r="B21" s="17"/>
      <c r="C21" s="18"/>
      <c r="D21" s="18"/>
      <c r="E21" s="18">
        <v>1001301</v>
      </c>
      <c r="F21" s="17"/>
      <c r="G21" s="18">
        <f t="shared" si="1"/>
        <v>1001301</v>
      </c>
      <c r="J21" s="7"/>
    </row>
    <row r="22" spans="1:12" x14ac:dyDescent="0.3">
      <c r="A22" s="29" t="s">
        <v>27</v>
      </c>
      <c r="B22" s="17"/>
      <c r="C22" s="18"/>
      <c r="D22" s="18"/>
      <c r="E22" s="18">
        <v>109</v>
      </c>
      <c r="F22" s="17"/>
      <c r="G22" s="18">
        <f t="shared" si="1"/>
        <v>109</v>
      </c>
      <c r="J22" s="7"/>
    </row>
    <row r="23" spans="1:12" x14ac:dyDescent="0.3">
      <c r="A23" s="30" t="s">
        <v>28</v>
      </c>
      <c r="B23" s="17"/>
      <c r="C23" s="18"/>
      <c r="D23" s="18"/>
      <c r="E23" s="18">
        <v>210480</v>
      </c>
      <c r="F23" s="17"/>
      <c r="G23" s="18">
        <f t="shared" si="1"/>
        <v>210480</v>
      </c>
      <c r="J23" s="7"/>
    </row>
    <row r="24" spans="1:12" x14ac:dyDescent="0.3">
      <c r="A24" s="30" t="s">
        <v>29</v>
      </c>
      <c r="B24" s="17"/>
      <c r="C24" s="18"/>
      <c r="D24" s="18"/>
      <c r="E24" s="18">
        <v>3800000</v>
      </c>
      <c r="F24" s="17"/>
      <c r="G24" s="18">
        <f t="shared" si="1"/>
        <v>3800000</v>
      </c>
      <c r="J24" s="7"/>
    </row>
    <row r="25" spans="1:12" x14ac:dyDescent="0.3">
      <c r="A25" s="30" t="s">
        <v>30</v>
      </c>
      <c r="B25" s="17"/>
      <c r="C25" s="18"/>
      <c r="D25" s="18"/>
      <c r="E25" s="18">
        <v>5000</v>
      </c>
      <c r="F25" s="17"/>
      <c r="G25" s="18">
        <f t="shared" si="1"/>
        <v>5000</v>
      </c>
      <c r="J25" s="7"/>
    </row>
    <row r="26" spans="1:12" x14ac:dyDescent="0.3">
      <c r="A26" s="30" t="s">
        <v>31</v>
      </c>
      <c r="B26" s="17"/>
      <c r="C26" s="18"/>
      <c r="D26" s="18"/>
      <c r="E26" s="18">
        <v>3832158.01</v>
      </c>
      <c r="F26" s="17"/>
      <c r="G26" s="18">
        <f t="shared" si="1"/>
        <v>3832158.01</v>
      </c>
      <c r="J26" s="7"/>
    </row>
    <row r="27" spans="1:12" x14ac:dyDescent="0.3">
      <c r="A27" s="17" t="s">
        <v>32</v>
      </c>
      <c r="B27" s="31">
        <f t="shared" ref="B27:E27" si="2">SUM(B10:B26)</f>
        <v>44615599.5</v>
      </c>
      <c r="C27" s="31">
        <f t="shared" si="2"/>
        <v>109941432.16</v>
      </c>
      <c r="D27" s="31">
        <f>SUM(D10:D26)</f>
        <v>73017392.310000002</v>
      </c>
      <c r="E27" s="31">
        <f t="shared" si="2"/>
        <v>8849048.0099999998</v>
      </c>
      <c r="F27" s="17"/>
      <c r="G27" s="31">
        <f>SUM(G10:G26)</f>
        <v>236423471.97999999</v>
      </c>
      <c r="H27" s="7"/>
    </row>
    <row r="28" spans="1:12" x14ac:dyDescent="0.3">
      <c r="A28" s="17" t="s">
        <v>33</v>
      </c>
      <c r="B28" s="17"/>
      <c r="C28" s="18"/>
      <c r="D28" s="17"/>
      <c r="E28" s="17"/>
      <c r="F28" s="17"/>
      <c r="G28" s="17"/>
    </row>
    <row r="29" spans="1:12" x14ac:dyDescent="0.3">
      <c r="A29" s="17" t="s">
        <v>34</v>
      </c>
      <c r="B29" s="17"/>
      <c r="C29" s="18">
        <v>266882.2</v>
      </c>
      <c r="D29" s="18"/>
      <c r="E29" s="17"/>
      <c r="F29" s="17"/>
      <c r="G29" s="18">
        <f t="shared" ref="G29:G55" si="3">SUM(C29:F29)</f>
        <v>266882.2</v>
      </c>
    </row>
    <row r="30" spans="1:12" x14ac:dyDescent="0.3">
      <c r="A30" s="17" t="s">
        <v>35</v>
      </c>
      <c r="B30" s="17"/>
      <c r="C30" s="18">
        <v>1805832.34</v>
      </c>
      <c r="D30" s="18">
        <v>809600</v>
      </c>
      <c r="E30" s="17"/>
      <c r="F30" s="17"/>
      <c r="G30" s="18">
        <f t="shared" si="3"/>
        <v>2615432.34</v>
      </c>
    </row>
    <row r="31" spans="1:12" x14ac:dyDescent="0.3">
      <c r="A31" s="17" t="s">
        <v>36</v>
      </c>
      <c r="B31" s="17"/>
      <c r="C31" s="18">
        <v>216090</v>
      </c>
      <c r="D31" s="17"/>
      <c r="E31" s="17"/>
      <c r="F31" s="17"/>
      <c r="G31" s="18">
        <f t="shared" si="3"/>
        <v>216090</v>
      </c>
    </row>
    <row r="32" spans="1:12" x14ac:dyDescent="0.3">
      <c r="A32" s="17" t="s">
        <v>37</v>
      </c>
      <c r="B32" s="17"/>
      <c r="C32" s="18">
        <v>5841780</v>
      </c>
      <c r="D32" s="17"/>
      <c r="E32" s="18">
        <v>3830817.01</v>
      </c>
      <c r="F32" s="17"/>
      <c r="G32" s="18">
        <f t="shared" si="3"/>
        <v>9672597.0099999998</v>
      </c>
    </row>
    <row r="33" spans="1:7" x14ac:dyDescent="0.3">
      <c r="A33" s="17" t="s">
        <v>38</v>
      </c>
      <c r="B33" s="17"/>
      <c r="C33" s="18">
        <v>62745</v>
      </c>
      <c r="D33" s="17"/>
      <c r="E33" s="17"/>
      <c r="F33" s="17"/>
      <c r="G33" s="18">
        <f t="shared" si="3"/>
        <v>62745</v>
      </c>
    </row>
    <row r="34" spans="1:7" x14ac:dyDescent="0.3">
      <c r="A34" s="17" t="s">
        <v>39</v>
      </c>
      <c r="B34" s="17"/>
      <c r="C34" s="18">
        <v>545434.30000000005</v>
      </c>
      <c r="D34" s="17"/>
      <c r="E34" s="17"/>
      <c r="F34" s="17"/>
      <c r="G34" s="18">
        <f t="shared" si="3"/>
        <v>545434.30000000005</v>
      </c>
    </row>
    <row r="35" spans="1:7" x14ac:dyDescent="0.3">
      <c r="A35" s="17" t="s">
        <v>40</v>
      </c>
      <c r="B35" s="17"/>
      <c r="C35" s="18"/>
      <c r="D35" s="18">
        <v>1497500</v>
      </c>
      <c r="E35" s="17"/>
      <c r="F35" s="17"/>
      <c r="G35" s="18">
        <f t="shared" si="3"/>
        <v>1497500</v>
      </c>
    </row>
    <row r="36" spans="1:7" x14ac:dyDescent="0.3">
      <c r="A36" s="17" t="s">
        <v>41</v>
      </c>
      <c r="B36" s="17"/>
      <c r="C36" s="18">
        <v>78950</v>
      </c>
      <c r="D36" s="17"/>
      <c r="E36" s="17"/>
      <c r="F36" s="17"/>
      <c r="G36" s="18">
        <f t="shared" si="3"/>
        <v>78950</v>
      </c>
    </row>
    <row r="37" spans="1:7" x14ac:dyDescent="0.3">
      <c r="A37" s="17" t="s">
        <v>42</v>
      </c>
      <c r="B37" s="17"/>
      <c r="C37" s="18">
        <v>47000</v>
      </c>
      <c r="D37" s="17"/>
      <c r="E37" s="17"/>
      <c r="F37" s="17"/>
      <c r="G37" s="18">
        <f t="shared" si="3"/>
        <v>47000</v>
      </c>
    </row>
    <row r="38" spans="1:7" x14ac:dyDescent="0.3">
      <c r="A38" s="17" t="s">
        <v>43</v>
      </c>
      <c r="B38" s="17"/>
      <c r="C38" s="18">
        <v>681858.5</v>
      </c>
      <c r="D38" s="18">
        <v>1881720</v>
      </c>
      <c r="E38" s="17"/>
      <c r="F38" s="17"/>
      <c r="G38" s="18">
        <f t="shared" si="3"/>
        <v>2563578.5</v>
      </c>
    </row>
    <row r="39" spans="1:7" x14ac:dyDescent="0.3">
      <c r="A39" s="17" t="s">
        <v>44</v>
      </c>
      <c r="B39" s="17"/>
      <c r="C39" s="18">
        <v>7000.9</v>
      </c>
      <c r="D39" s="17"/>
      <c r="E39" s="17"/>
      <c r="F39" s="17"/>
      <c r="G39" s="18">
        <f t="shared" si="3"/>
        <v>7000.9</v>
      </c>
    </row>
    <row r="40" spans="1:7" ht="14.4" customHeight="1" x14ac:dyDescent="0.3">
      <c r="A40" s="17" t="s">
        <v>45</v>
      </c>
      <c r="B40" s="17"/>
      <c r="C40" s="18">
        <v>248709.06</v>
      </c>
      <c r="D40" s="17"/>
      <c r="E40" s="17"/>
      <c r="F40" s="17"/>
      <c r="G40" s="18">
        <f t="shared" si="3"/>
        <v>248709.06</v>
      </c>
    </row>
    <row r="41" spans="1:7" ht="14.4" customHeight="1" x14ac:dyDescent="0.3">
      <c r="A41" s="32" t="s">
        <v>46</v>
      </c>
      <c r="B41" s="17"/>
      <c r="C41" s="18">
        <v>33084.519999999997</v>
      </c>
      <c r="D41" s="17"/>
      <c r="E41" s="17"/>
      <c r="F41" s="17"/>
      <c r="G41" s="18">
        <f t="shared" si="3"/>
        <v>33084.519999999997</v>
      </c>
    </row>
    <row r="42" spans="1:7" ht="14.4" customHeight="1" x14ac:dyDescent="0.3">
      <c r="A42" s="32" t="s">
        <v>47</v>
      </c>
      <c r="B42" s="17"/>
      <c r="C42" s="18">
        <v>178777.04</v>
      </c>
      <c r="D42" s="17"/>
      <c r="E42" s="17"/>
      <c r="F42" s="17"/>
      <c r="G42" s="18">
        <f t="shared" si="3"/>
        <v>178777.04</v>
      </c>
    </row>
    <row r="43" spans="1:7" ht="14.4" customHeight="1" x14ac:dyDescent="0.3">
      <c r="A43" s="33" t="s">
        <v>48</v>
      </c>
      <c r="B43" s="17"/>
      <c r="C43" s="18">
        <v>4939724.82</v>
      </c>
      <c r="D43" s="17"/>
      <c r="E43" s="17"/>
      <c r="F43" s="17"/>
      <c r="G43" s="18">
        <f t="shared" si="3"/>
        <v>4939724.82</v>
      </c>
    </row>
    <row r="44" spans="1:7" ht="14.4" customHeight="1" x14ac:dyDescent="0.3">
      <c r="A44" s="33" t="s">
        <v>49</v>
      </c>
      <c r="B44" s="17"/>
      <c r="C44" s="18">
        <v>423161.44</v>
      </c>
      <c r="D44" s="17"/>
      <c r="E44" s="17"/>
      <c r="F44" s="17"/>
      <c r="G44" s="18">
        <f t="shared" si="3"/>
        <v>423161.44</v>
      </c>
    </row>
    <row r="45" spans="1:7" ht="14.4" customHeight="1" x14ac:dyDescent="0.3">
      <c r="A45" s="33" t="s">
        <v>50</v>
      </c>
      <c r="B45" s="17"/>
      <c r="C45" s="18">
        <v>730000</v>
      </c>
      <c r="D45" s="17"/>
      <c r="E45" s="17"/>
      <c r="F45" s="17"/>
      <c r="G45" s="18">
        <f t="shared" si="3"/>
        <v>730000</v>
      </c>
    </row>
    <row r="46" spans="1:7" x14ac:dyDescent="0.3">
      <c r="A46" s="33" t="s">
        <v>51</v>
      </c>
      <c r="B46" s="17"/>
      <c r="C46" s="18">
        <v>63000</v>
      </c>
      <c r="D46" s="17"/>
      <c r="E46" s="17"/>
      <c r="F46" s="17"/>
      <c r="G46" s="18">
        <f t="shared" si="3"/>
        <v>63000</v>
      </c>
    </row>
    <row r="47" spans="1:7" x14ac:dyDescent="0.3">
      <c r="A47" s="33" t="s">
        <v>52</v>
      </c>
      <c r="B47" s="17"/>
      <c r="C47" s="18">
        <v>87796</v>
      </c>
      <c r="D47" s="17"/>
      <c r="E47" s="17"/>
      <c r="F47" s="17"/>
      <c r="G47" s="18">
        <f t="shared" si="3"/>
        <v>87796</v>
      </c>
    </row>
    <row r="48" spans="1:7" ht="14.4" customHeight="1" x14ac:dyDescent="0.3">
      <c r="A48" s="33" t="s">
        <v>53</v>
      </c>
      <c r="B48" s="17"/>
      <c r="C48" s="18">
        <v>499530</v>
      </c>
      <c r="D48" s="17"/>
      <c r="E48" s="17"/>
      <c r="F48" s="17"/>
      <c r="G48" s="18">
        <f t="shared" si="3"/>
        <v>499530</v>
      </c>
    </row>
    <row r="49" spans="1:10" x14ac:dyDescent="0.3">
      <c r="A49" s="33" t="s">
        <v>54</v>
      </c>
      <c r="B49" s="17"/>
      <c r="C49" s="18">
        <v>10200</v>
      </c>
      <c r="D49" s="17"/>
      <c r="E49" s="17"/>
      <c r="F49" s="17"/>
      <c r="G49" s="18">
        <f t="shared" si="3"/>
        <v>10200</v>
      </c>
    </row>
    <row r="50" spans="1:10" x14ac:dyDescent="0.3">
      <c r="A50" s="33" t="s">
        <v>55</v>
      </c>
      <c r="B50" s="17"/>
      <c r="C50" s="18">
        <v>456001</v>
      </c>
      <c r="D50" s="17"/>
      <c r="E50" s="17"/>
      <c r="F50" s="17"/>
      <c r="G50" s="18">
        <f t="shared" si="3"/>
        <v>456001</v>
      </c>
    </row>
    <row r="51" spans="1:10" x14ac:dyDescent="0.3">
      <c r="A51" s="33" t="s">
        <v>56</v>
      </c>
      <c r="B51" s="17"/>
      <c r="C51" s="18">
        <v>500000</v>
      </c>
      <c r="D51" s="17"/>
      <c r="E51" s="17"/>
      <c r="F51" s="17"/>
      <c r="G51" s="18">
        <f t="shared" si="3"/>
        <v>500000</v>
      </c>
    </row>
    <row r="52" spans="1:10" ht="14.4" customHeight="1" x14ac:dyDescent="0.3">
      <c r="A52" s="33" t="s">
        <v>57</v>
      </c>
      <c r="B52" s="17"/>
      <c r="C52" s="18">
        <v>727000</v>
      </c>
      <c r="D52" s="18"/>
      <c r="E52" s="17"/>
      <c r="F52" s="17"/>
      <c r="G52" s="18">
        <f t="shared" si="3"/>
        <v>727000</v>
      </c>
    </row>
    <row r="53" spans="1:10" x14ac:dyDescent="0.3">
      <c r="A53" s="32" t="s">
        <v>58</v>
      </c>
      <c r="B53" s="17"/>
      <c r="C53" s="19">
        <v>154800</v>
      </c>
      <c r="D53" s="17"/>
      <c r="E53" s="17" t="s">
        <v>59</v>
      </c>
      <c r="F53" s="17"/>
      <c r="G53" s="18">
        <f t="shared" si="3"/>
        <v>154800</v>
      </c>
    </row>
    <row r="54" spans="1:10" x14ac:dyDescent="0.3">
      <c r="A54" s="32" t="s">
        <v>60</v>
      </c>
      <c r="B54" s="17"/>
      <c r="C54" s="19"/>
      <c r="D54" s="17"/>
      <c r="E54" s="18">
        <f>210480+1341</f>
        <v>211821</v>
      </c>
      <c r="F54" s="17"/>
      <c r="G54" s="18">
        <f t="shared" si="3"/>
        <v>211821</v>
      </c>
    </row>
    <row r="55" spans="1:10" x14ac:dyDescent="0.3">
      <c r="A55" s="32" t="s">
        <v>61</v>
      </c>
      <c r="B55" s="17"/>
      <c r="C55" s="19"/>
      <c r="D55" s="18">
        <v>990000</v>
      </c>
      <c r="E55" s="18"/>
      <c r="F55" s="17"/>
      <c r="G55" s="18">
        <f t="shared" si="3"/>
        <v>990000</v>
      </c>
    </row>
    <row r="56" spans="1:10" x14ac:dyDescent="0.3">
      <c r="A56" s="34" t="s">
        <v>62</v>
      </c>
      <c r="B56" s="35">
        <f>SUM(B52:B54)</f>
        <v>0</v>
      </c>
      <c r="C56" s="35">
        <f>SUM(C29:C55)</f>
        <v>18605357.119999997</v>
      </c>
      <c r="D56" s="35">
        <f t="shared" ref="D56:G56" si="4">SUM(D29:D55)</f>
        <v>5178820</v>
      </c>
      <c r="E56" s="35">
        <f t="shared" si="4"/>
        <v>4042638.01</v>
      </c>
      <c r="F56" s="35">
        <f t="shared" si="4"/>
        <v>0</v>
      </c>
      <c r="G56" s="35">
        <f t="shared" si="4"/>
        <v>27826815.129999999</v>
      </c>
      <c r="H56" s="7"/>
    </row>
    <row r="57" spans="1:10" ht="14.4" customHeight="1" x14ac:dyDescent="0.3">
      <c r="A57" s="34" t="s">
        <v>63</v>
      </c>
      <c r="B57" s="31">
        <f>B27-B56</f>
        <v>44615599.5</v>
      </c>
      <c r="C57" s="31">
        <f>C27-C56</f>
        <v>91336075.039999992</v>
      </c>
      <c r="D57" s="31">
        <f>D27-D56</f>
        <v>67838572.310000002</v>
      </c>
      <c r="E57" s="31">
        <f>E27-E56</f>
        <v>4806410</v>
      </c>
      <c r="F57" s="17"/>
      <c r="G57" s="31">
        <f>G27-G56</f>
        <v>208596656.84999999</v>
      </c>
      <c r="H57" s="7"/>
      <c r="J57" s="7"/>
    </row>
    <row r="58" spans="1:10" ht="14.4" customHeight="1" x14ac:dyDescent="0.3">
      <c r="A58" s="36"/>
      <c r="B58" s="37"/>
      <c r="C58" s="37"/>
      <c r="D58" s="38"/>
      <c r="E58" s="38"/>
      <c r="F58" s="38"/>
      <c r="G58" s="37"/>
      <c r="H58" s="7"/>
      <c r="J58" s="7"/>
    </row>
    <row r="59" spans="1:10" ht="14.4" customHeight="1" x14ac:dyDescent="0.3">
      <c r="B59" s="39"/>
      <c r="C59" s="40" t="s">
        <v>64</v>
      </c>
      <c r="D59" s="40"/>
      <c r="E59" s="40"/>
      <c r="F59" s="40"/>
      <c r="G59" s="40"/>
    </row>
    <row r="60" spans="1:10" x14ac:dyDescent="0.3">
      <c r="B60" s="39"/>
      <c r="C60" s="40"/>
      <c r="D60" s="40"/>
      <c r="E60" s="40"/>
      <c r="F60" s="40"/>
      <c r="G60" s="40"/>
    </row>
    <row r="61" spans="1:10" x14ac:dyDescent="0.3">
      <c r="B61" s="39"/>
      <c r="C61" s="40"/>
      <c r="D61" s="40"/>
      <c r="E61" s="40"/>
      <c r="F61" s="40"/>
      <c r="G61" s="40"/>
    </row>
    <row r="62" spans="1:10" x14ac:dyDescent="0.3">
      <c r="A62" s="7"/>
      <c r="C62" s="41" t="s">
        <v>65</v>
      </c>
      <c r="D62" s="41"/>
      <c r="E62" s="41"/>
      <c r="F62" s="41"/>
      <c r="G62" s="41"/>
    </row>
    <row r="63" spans="1:10" x14ac:dyDescent="0.3">
      <c r="A63" s="38"/>
      <c r="B63" s="38"/>
      <c r="C63" s="42" t="s">
        <v>66</v>
      </c>
      <c r="D63" s="42"/>
      <c r="E63" s="42"/>
      <c r="F63" s="42"/>
      <c r="G63" s="42"/>
    </row>
  </sheetData>
  <mergeCells count="13">
    <mergeCell ref="C59:G61"/>
    <mergeCell ref="C62:G62"/>
    <mergeCell ref="C63:G63"/>
    <mergeCell ref="J2:K2"/>
    <mergeCell ref="A3:G3"/>
    <mergeCell ref="A4:G4"/>
    <mergeCell ref="A5:G5"/>
    <mergeCell ref="A7:A8"/>
    <mergeCell ref="B7:C7"/>
    <mergeCell ref="D7:D8"/>
    <mergeCell ref="E7:E8"/>
    <mergeCell ref="F7:F8"/>
    <mergeCell ref="G7:G8"/>
  </mergeCells>
  <pageMargins left="0.22" right="0.118110236220472" top="0.15748031496063" bottom="0.35433070866141703" header="0.31496062992126" footer="0.31496062992126"/>
  <pageSetup paperSize="5" scale="9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3rd Qtr-2026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2026-10-07T06:30:34Z</dcterms:created>
  <dcterms:modified xsi:type="dcterms:W3CDTF">2026-10-07T06:31:04Z</dcterms:modified>
</cp:coreProperties>
</file>